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0"/>
  </bookViews>
  <sheets>
    <sheet name="EGRE.GRAD.TIT. 2015 - I" sheetId="1" r:id="rId1"/>
    <sheet name="EGRE.GRAD.TIT. 2015 - II" sheetId="2" r:id="rId2"/>
  </sheets>
  <definedNames>
    <definedName name="_xlnm.Print_Area" localSheetId="0">'EGRE.GRAD.TIT. 2015 - I'!$A$1:$K$48</definedName>
    <definedName name="_xlnm.Print_Area" localSheetId="1">'EGRE.GRAD.TIT. 2015 - II'!$A$1:$K$46</definedName>
  </definedNames>
  <calcPr fullCalcOnLoad="1"/>
</workbook>
</file>

<file path=xl/sharedStrings.xml><?xml version="1.0" encoding="utf-8"?>
<sst xmlns="http://schemas.openxmlformats.org/spreadsheetml/2006/main" count="96" uniqueCount="38">
  <si>
    <t xml:space="preserve">EGRESADOS, GRADUADOS Y TITULADOS, SEGÚN CARRERA </t>
  </si>
  <si>
    <t xml:space="preserve">FACULTAD </t>
  </si>
  <si>
    <t>CARRERA</t>
  </si>
  <si>
    <t>EGRESADOS*</t>
  </si>
  <si>
    <t>BACHILLERES</t>
  </si>
  <si>
    <t>TITULADOS</t>
  </si>
  <si>
    <t>PROFESIONAL</t>
  </si>
  <si>
    <t>T</t>
  </si>
  <si>
    <t>M</t>
  </si>
  <si>
    <t>F</t>
  </si>
  <si>
    <t>AGRONOMIA</t>
  </si>
  <si>
    <t>AGRONOMÍA</t>
  </si>
  <si>
    <t>CIENCIAS</t>
  </si>
  <si>
    <t>BIOLOGÍA</t>
  </si>
  <si>
    <t>INGENIERÍA AMBIENTAL</t>
  </si>
  <si>
    <t>METEOROLOGÍA</t>
  </si>
  <si>
    <t>CIENCIAS FORESTALES</t>
  </si>
  <si>
    <t>ING. FORESTAL</t>
  </si>
  <si>
    <t>ECON. Y PLANIFICACION</t>
  </si>
  <si>
    <t>ECONOMÍA</t>
  </si>
  <si>
    <t>ING. ESTADIST. E INFORMÁTICA</t>
  </si>
  <si>
    <t>ING. GESTIÓN EMPRESARIAL</t>
  </si>
  <si>
    <t>ING. AGRICOLA</t>
  </si>
  <si>
    <t>INDUSTRIAS ALIMENTARIAS</t>
  </si>
  <si>
    <t>IND. ALIMENTARIAS</t>
  </si>
  <si>
    <t>PESQUERIA</t>
  </si>
  <si>
    <t>ING. PESQUERA</t>
  </si>
  <si>
    <t>ZOOTECNIA</t>
  </si>
  <si>
    <t>TOTAL</t>
  </si>
  <si>
    <t xml:space="preserve">             Secretaria General</t>
  </si>
  <si>
    <t>DISTRIBUCION PORCENTUAL DE EGRESADOS, GRADUADOS Y TITULADOS</t>
  </si>
  <si>
    <t>PROFESIONAL Y SEXO 2015-l</t>
  </si>
  <si>
    <t>PROFESIONAL Y SEXO 2015-II</t>
  </si>
  <si>
    <t>Fuente: Oficina de Eneseñanza - Unidad de Registro (* Egresados en 2015-II en trámite)</t>
  </si>
  <si>
    <t>SEGÚN CARRERA PROFESIONAL 2015 - I</t>
  </si>
  <si>
    <t>EGRESADOS</t>
  </si>
  <si>
    <t xml:space="preserve">Fuente: Oficina de Eneseñanza - Unidad de Registro </t>
  </si>
  <si>
    <t>SEGÚN CARRERA PROFESIONAL 2015 - II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</si>
</sst>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5.85"/>
      <color indexed="8"/>
      <name val="Times New Roman"/>
      <family val="1"/>
    </font>
    <font>
      <b/>
      <sz val="7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0" fontId="23" fillId="0" borderId="0" xfId="52" applyNumberFormat="1" applyFont="1" applyFill="1" applyBorder="1" applyAlignment="1">
      <alignment horizontal="center"/>
    </xf>
    <xf numFmtId="9" fontId="24" fillId="0" borderId="0" xfId="52" applyNumberFormat="1" applyFont="1" applyFill="1" applyBorder="1" applyAlignment="1">
      <alignment horizontal="center" vertical="center"/>
    </xf>
    <xf numFmtId="9" fontId="24" fillId="0" borderId="0" xfId="52" applyNumberFormat="1" applyFont="1" applyFill="1" applyBorder="1" applyAlignment="1">
      <alignment horizontal="center"/>
    </xf>
    <xf numFmtId="10" fontId="23" fillId="0" borderId="0" xfId="52" applyNumberFormat="1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EGRESADOS</a:t>
            </a:r>
          </a:p>
        </c:rich>
      </c:tx>
      <c:layout>
        <c:manualLayout>
          <c:xMode val="factor"/>
          <c:yMode val="factor"/>
          <c:x val="-0.0245"/>
          <c:y val="-0.01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1675"/>
          <c:w val="0.426"/>
          <c:h val="0.75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'EGRE.GRAD.TIT. 2015 - I'!$O$7:$O$18</c:f>
              <c:strCache>
                <c:ptCount val="12"/>
                <c:pt idx="0">
                  <c:v>AGRONOMÍA</c:v>
                </c:pt>
                <c:pt idx="1">
                  <c:v>BIOLOGÍA</c:v>
                </c:pt>
                <c:pt idx="2">
                  <c:v>INGENIERÍA AMBIENTAL</c:v>
                </c:pt>
                <c:pt idx="3">
                  <c:v>METEOROLOGÍA</c:v>
                </c:pt>
                <c:pt idx="4">
                  <c:v>ING. FORESTAL</c:v>
                </c:pt>
                <c:pt idx="5">
                  <c:v>ECONOMÍA</c:v>
                </c:pt>
                <c:pt idx="6">
                  <c:v>ING. ESTADIST. E INFORMÁTICA</c:v>
                </c:pt>
                <c:pt idx="7">
                  <c:v>ING. GESTIÓN EMPRESARIAL</c:v>
                </c:pt>
                <c:pt idx="8">
                  <c:v>ING. AGRICOLA</c:v>
                </c:pt>
                <c:pt idx="9">
                  <c:v>IND. ALIMENTARIAS</c:v>
                </c:pt>
                <c:pt idx="10">
                  <c:v>ING. PESQUERA</c:v>
                </c:pt>
                <c:pt idx="11">
                  <c:v>ZOOTECNIA</c:v>
                </c:pt>
              </c:strCache>
            </c:strRef>
          </c:cat>
          <c:val>
            <c:numRef>
              <c:f>'EGRE.GRAD.TIT. 2015 - I'!$P$7:$P$18</c:f>
              <c:numCache>
                <c:ptCount val="12"/>
                <c:pt idx="0">
                  <c:v>68</c:v>
                </c:pt>
                <c:pt idx="1">
                  <c:v>12</c:v>
                </c:pt>
                <c:pt idx="2">
                  <c:v>29</c:v>
                </c:pt>
                <c:pt idx="3">
                  <c:v>5</c:v>
                </c:pt>
                <c:pt idx="4">
                  <c:v>26</c:v>
                </c:pt>
                <c:pt idx="5">
                  <c:v>24</c:v>
                </c:pt>
                <c:pt idx="6">
                  <c:v>3</c:v>
                </c:pt>
                <c:pt idx="7">
                  <c:v>25</c:v>
                </c:pt>
                <c:pt idx="8">
                  <c:v>30</c:v>
                </c:pt>
                <c:pt idx="9">
                  <c:v>18</c:v>
                </c:pt>
                <c:pt idx="10">
                  <c:v>20</c:v>
                </c:pt>
                <c:pt idx="11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5"/>
          <c:y val="0.03475"/>
          <c:w val="0.34225"/>
          <c:h val="0.9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BACHILLERES</a:t>
            </a:r>
          </a:p>
        </c:rich>
      </c:tx>
      <c:layout>
        <c:manualLayout>
          <c:xMode val="factor"/>
          <c:yMode val="factor"/>
          <c:x val="0.0085"/>
          <c:y val="-0.01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75"/>
          <c:y val="0.146"/>
          <c:w val="0.37525"/>
          <c:h val="0.80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'EGRE.GRAD.TIT. 2015 - I'!$O$7:$O$18</c:f>
              <c:strCache>
                <c:ptCount val="12"/>
                <c:pt idx="0">
                  <c:v>AGRONOMÍA</c:v>
                </c:pt>
                <c:pt idx="1">
                  <c:v>BIOLOGÍA</c:v>
                </c:pt>
                <c:pt idx="2">
                  <c:v>INGENIERÍA AMBIENTAL</c:v>
                </c:pt>
                <c:pt idx="3">
                  <c:v>METEOROLOGÍA</c:v>
                </c:pt>
                <c:pt idx="4">
                  <c:v>ING. FORESTAL</c:v>
                </c:pt>
                <c:pt idx="5">
                  <c:v>ECONOMÍA</c:v>
                </c:pt>
                <c:pt idx="6">
                  <c:v>ING. ESTADIST. E INFORMÁTICA</c:v>
                </c:pt>
                <c:pt idx="7">
                  <c:v>ING. GESTIÓN EMPRESARIAL</c:v>
                </c:pt>
                <c:pt idx="8">
                  <c:v>ING. AGRICOLA</c:v>
                </c:pt>
                <c:pt idx="9">
                  <c:v>IND. ALIMENTARIAS</c:v>
                </c:pt>
                <c:pt idx="10">
                  <c:v>ING. PESQUERA</c:v>
                </c:pt>
                <c:pt idx="11">
                  <c:v>ZOOTECNIA</c:v>
                </c:pt>
              </c:strCache>
            </c:strRef>
          </c:cat>
          <c:val>
            <c:numRef>
              <c:f>'EGRE.GRAD.TIT. 2015 - I'!$Q$7:$Q$18</c:f>
              <c:numCache>
                <c:ptCount val="12"/>
                <c:pt idx="0">
                  <c:v>46</c:v>
                </c:pt>
                <c:pt idx="1">
                  <c:v>17</c:v>
                </c:pt>
                <c:pt idx="2">
                  <c:v>16</c:v>
                </c:pt>
                <c:pt idx="3">
                  <c:v>12</c:v>
                </c:pt>
                <c:pt idx="4">
                  <c:v>30</c:v>
                </c:pt>
                <c:pt idx="5">
                  <c:v>28</c:v>
                </c:pt>
                <c:pt idx="6">
                  <c:v>12</c:v>
                </c:pt>
                <c:pt idx="7">
                  <c:v>38</c:v>
                </c:pt>
                <c:pt idx="8">
                  <c:v>52</c:v>
                </c:pt>
                <c:pt idx="9">
                  <c:v>41</c:v>
                </c:pt>
                <c:pt idx="10">
                  <c:v>40</c:v>
                </c:pt>
                <c:pt idx="11">
                  <c:v>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75"/>
          <c:y val="0.07025"/>
          <c:w val="0.27125"/>
          <c:h val="0.9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TITULADOS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775"/>
          <c:y val="0.15775"/>
          <c:w val="0.34625"/>
          <c:h val="0.74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'EGRE.GRAD.TIT. 2015 - I'!$O$7:$O$18</c:f>
              <c:strCache>
                <c:ptCount val="12"/>
                <c:pt idx="0">
                  <c:v>AGRONOMÍA</c:v>
                </c:pt>
                <c:pt idx="1">
                  <c:v>BIOLOGÍA</c:v>
                </c:pt>
                <c:pt idx="2">
                  <c:v>INGENIERÍA AMBIENTAL</c:v>
                </c:pt>
                <c:pt idx="3">
                  <c:v>METEOROLOGÍA</c:v>
                </c:pt>
                <c:pt idx="4">
                  <c:v>ING. FORESTAL</c:v>
                </c:pt>
                <c:pt idx="5">
                  <c:v>ECONOMÍA</c:v>
                </c:pt>
                <c:pt idx="6">
                  <c:v>ING. ESTADIST. E INFORMÁTICA</c:v>
                </c:pt>
                <c:pt idx="7">
                  <c:v>ING. GESTIÓN EMPRESARIAL</c:v>
                </c:pt>
                <c:pt idx="8">
                  <c:v>ING. AGRICOLA</c:v>
                </c:pt>
                <c:pt idx="9">
                  <c:v>IND. ALIMENTARIAS</c:v>
                </c:pt>
                <c:pt idx="10">
                  <c:v>ING. PESQUERA</c:v>
                </c:pt>
                <c:pt idx="11">
                  <c:v>ZOOTECNIA</c:v>
                </c:pt>
              </c:strCache>
            </c:strRef>
          </c:cat>
          <c:val>
            <c:numRef>
              <c:f>'EGRE.GRAD.TIT. 2015 - I'!$R$7:$R$18</c:f>
              <c:numCache>
                <c:ptCount val="12"/>
                <c:pt idx="0">
                  <c:v>45</c:v>
                </c:pt>
                <c:pt idx="1">
                  <c:v>19</c:v>
                </c:pt>
                <c:pt idx="2">
                  <c:v>20</c:v>
                </c:pt>
                <c:pt idx="3">
                  <c:v>4</c:v>
                </c:pt>
                <c:pt idx="4">
                  <c:v>18</c:v>
                </c:pt>
                <c:pt idx="5">
                  <c:v>12</c:v>
                </c:pt>
                <c:pt idx="6">
                  <c:v>10</c:v>
                </c:pt>
                <c:pt idx="7">
                  <c:v>19</c:v>
                </c:pt>
                <c:pt idx="8">
                  <c:v>26</c:v>
                </c:pt>
                <c:pt idx="9">
                  <c:v>14</c:v>
                </c:pt>
                <c:pt idx="10">
                  <c:v>10</c:v>
                </c:pt>
                <c:pt idx="1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5"/>
          <c:y val="0.05275"/>
          <c:w val="0.27125"/>
          <c:h val="0.9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EGRESADOS</a:t>
            </a:r>
          </a:p>
        </c:rich>
      </c:tx>
      <c:layout>
        <c:manualLayout>
          <c:xMode val="factor"/>
          <c:yMode val="factor"/>
          <c:x val="0.00175"/>
          <c:y val="-0.017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5"/>
          <c:y val="0.1665"/>
          <c:w val="0.367"/>
          <c:h val="0.73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'EGRE.GRAD.TIT. 2015 - II'!$B$7:$B$18</c:f>
              <c:strCache>
                <c:ptCount val="12"/>
                <c:pt idx="0">
                  <c:v>AGRONOMÍA</c:v>
                </c:pt>
                <c:pt idx="1">
                  <c:v>BIOLOGÍA</c:v>
                </c:pt>
                <c:pt idx="2">
                  <c:v>INGENIERÍA AMBIENTAL</c:v>
                </c:pt>
                <c:pt idx="3">
                  <c:v>METEOROLOGÍA</c:v>
                </c:pt>
                <c:pt idx="4">
                  <c:v>ING. FORESTAL</c:v>
                </c:pt>
                <c:pt idx="5">
                  <c:v>ECONOMÍA</c:v>
                </c:pt>
                <c:pt idx="6">
                  <c:v>ING. ESTADIST. E INFORMÁTICA</c:v>
                </c:pt>
                <c:pt idx="7">
                  <c:v>ING. GESTIÓN EMPRESARIAL</c:v>
                </c:pt>
                <c:pt idx="8">
                  <c:v>ING. AGRICOLA</c:v>
                </c:pt>
                <c:pt idx="9">
                  <c:v>IND. ALIMENTARIAS</c:v>
                </c:pt>
                <c:pt idx="10">
                  <c:v>ING. PESQUERA</c:v>
                </c:pt>
                <c:pt idx="11">
                  <c:v>ZOOTECNIA</c:v>
                </c:pt>
              </c:strCache>
            </c:strRef>
          </c:cat>
          <c:val>
            <c:numRef>
              <c:f>'EGRE.GRAD.TIT. 2015 - II'!$C$7:$C$18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5"/>
          <c:y val="0.03575"/>
          <c:w val="0.30875"/>
          <c:h val="0.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BACHILLERES</a:t>
            </a:r>
          </a:p>
        </c:rich>
      </c:tx>
      <c:layout>
        <c:manualLayout>
          <c:xMode val="factor"/>
          <c:yMode val="factor"/>
          <c:x val="0.05725"/>
          <c:y val="-0.017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"/>
          <c:y val="0.1245"/>
          <c:w val="0.36875"/>
          <c:h val="0.80425"/>
        </c:manualLayout>
      </c:layout>
      <c:pie3DChart>
        <c:varyColors val="1"/>
        <c:ser>
          <c:idx val="0"/>
          <c:order val="0"/>
          <c:tx>
            <c:strRef>
              <c:f>'EGRE.GRAD.TIT. 2015 - II'!$B$7:$B$18</c:f>
              <c:strCache>
                <c:ptCount val="1"/>
                <c:pt idx="0">
                  <c:v>AGRONOMÍA BIOLOGÍA INGENIERÍA AMBIENTAL METEOROLOGÍA ING. FORESTAL ECONOMÍA ING. ESTADIST. E INFORMÁTICA ING. GESTIÓN EMPRESARIAL ING. AGRICOLA IND. ALIMENTARIAS ING. PESQUERA ZOOTECNIA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'EGRE.GRAD.TIT. 2015 - I'!$O$7:$O$18</c:f>
              <c:strCache>
                <c:ptCount val="12"/>
                <c:pt idx="0">
                  <c:v>AGRONOMÍA</c:v>
                </c:pt>
                <c:pt idx="1">
                  <c:v>BIOLOGÍA</c:v>
                </c:pt>
                <c:pt idx="2">
                  <c:v>INGENIERÍA AMBIENTAL</c:v>
                </c:pt>
                <c:pt idx="3">
                  <c:v>METEOROLOGÍA</c:v>
                </c:pt>
                <c:pt idx="4">
                  <c:v>ING. FORESTAL</c:v>
                </c:pt>
                <c:pt idx="5">
                  <c:v>ECONOMÍA</c:v>
                </c:pt>
                <c:pt idx="6">
                  <c:v>ING. ESTADIST. E INFORMÁTICA</c:v>
                </c:pt>
                <c:pt idx="7">
                  <c:v>ING. GESTIÓN EMPRESARIAL</c:v>
                </c:pt>
                <c:pt idx="8">
                  <c:v>ING. AGRICOLA</c:v>
                </c:pt>
                <c:pt idx="9">
                  <c:v>IND. ALIMENTARIAS</c:v>
                </c:pt>
                <c:pt idx="10">
                  <c:v>ING. PESQUERA</c:v>
                </c:pt>
                <c:pt idx="11">
                  <c:v>ZOOTECNIA</c:v>
                </c:pt>
              </c:strCache>
            </c:strRef>
          </c:cat>
          <c:val>
            <c:numRef>
              <c:f>'EGRE.GRAD.TIT. 2015 - II'!$F$7:$F$18</c:f>
              <c:numCache>
                <c:ptCount val="12"/>
                <c:pt idx="0">
                  <c:v>72</c:v>
                </c:pt>
                <c:pt idx="1">
                  <c:v>16</c:v>
                </c:pt>
                <c:pt idx="2">
                  <c:v>5</c:v>
                </c:pt>
                <c:pt idx="3">
                  <c:v>31</c:v>
                </c:pt>
                <c:pt idx="4">
                  <c:v>26</c:v>
                </c:pt>
                <c:pt idx="5">
                  <c:v>31</c:v>
                </c:pt>
                <c:pt idx="6">
                  <c:v>8</c:v>
                </c:pt>
                <c:pt idx="7">
                  <c:v>36</c:v>
                </c:pt>
                <c:pt idx="8">
                  <c:v>35</c:v>
                </c:pt>
                <c:pt idx="9">
                  <c:v>20</c:v>
                </c:pt>
                <c:pt idx="10">
                  <c:v>34</c:v>
                </c:pt>
                <c:pt idx="11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08275"/>
          <c:w val="0.27775"/>
          <c:h val="0.9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TITULADOS</a:t>
            </a:r>
          </a:p>
        </c:rich>
      </c:tx>
      <c:layout>
        <c:manualLayout>
          <c:xMode val="factor"/>
          <c:yMode val="factor"/>
          <c:x val="0.06375"/>
          <c:y val="-0.011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25"/>
          <c:y val="0.15075"/>
          <c:w val="0.38825"/>
          <c:h val="0.74425"/>
        </c:manualLayout>
      </c:layout>
      <c:pie3DChart>
        <c:varyColors val="1"/>
        <c:ser>
          <c:idx val="0"/>
          <c:order val="0"/>
          <c:tx>
            <c:strRef>
              <c:f>'EGRE.GRAD.TIT. 2015 - II'!$B$7:$B$18</c:f>
              <c:strCache>
                <c:ptCount val="1"/>
                <c:pt idx="0">
                  <c:v>AGRONOMÍA BIOLOGÍA INGENIERÍA AMBIENTAL METEOROLOGÍA ING. FORESTAL ECONOMÍA ING. ESTADIST. E INFORMÁTICA ING. GESTIÓN EMPRESARIAL ING. AGRICOLA IND. ALIMENTARIAS ING. PESQUERA ZOOTECNIA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'EGRE.GRAD.TIT. 2015 - II'!$B$7:$B$18</c:f>
              <c:strCache>
                <c:ptCount val="12"/>
                <c:pt idx="0">
                  <c:v>AGRONOMÍA</c:v>
                </c:pt>
                <c:pt idx="1">
                  <c:v>BIOLOGÍA</c:v>
                </c:pt>
                <c:pt idx="2">
                  <c:v>INGENIERÍA AMBIENTAL</c:v>
                </c:pt>
                <c:pt idx="3">
                  <c:v>METEOROLOGÍA</c:v>
                </c:pt>
                <c:pt idx="4">
                  <c:v>ING. FORESTAL</c:v>
                </c:pt>
                <c:pt idx="5">
                  <c:v>ECONOMÍA</c:v>
                </c:pt>
                <c:pt idx="6">
                  <c:v>ING. ESTADIST. E INFORMÁTICA</c:v>
                </c:pt>
                <c:pt idx="7">
                  <c:v>ING. GESTIÓN EMPRESARIAL</c:v>
                </c:pt>
                <c:pt idx="8">
                  <c:v>ING. AGRICOLA</c:v>
                </c:pt>
                <c:pt idx="9">
                  <c:v>IND. ALIMENTARIAS</c:v>
                </c:pt>
                <c:pt idx="10">
                  <c:v>ING. PESQUERA</c:v>
                </c:pt>
                <c:pt idx="11">
                  <c:v>ZOOTECNIA</c:v>
                </c:pt>
              </c:strCache>
            </c:strRef>
          </c:cat>
          <c:val>
            <c:numRef>
              <c:f>'EGRE.GRAD.TIT. 2015 - I'!$I$7:$I$18</c:f>
              <c:numCache>
                <c:ptCount val="12"/>
                <c:pt idx="0">
                  <c:v>45</c:v>
                </c:pt>
                <c:pt idx="1">
                  <c:v>19</c:v>
                </c:pt>
                <c:pt idx="2">
                  <c:v>20</c:v>
                </c:pt>
                <c:pt idx="3">
                  <c:v>4</c:v>
                </c:pt>
                <c:pt idx="4">
                  <c:v>18</c:v>
                </c:pt>
                <c:pt idx="5">
                  <c:v>12</c:v>
                </c:pt>
                <c:pt idx="6">
                  <c:v>10</c:v>
                </c:pt>
                <c:pt idx="7">
                  <c:v>19</c:v>
                </c:pt>
                <c:pt idx="8">
                  <c:v>26</c:v>
                </c:pt>
                <c:pt idx="9">
                  <c:v>14</c:v>
                </c:pt>
                <c:pt idx="10">
                  <c:v>10</c:v>
                </c:pt>
                <c:pt idx="1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5"/>
          <c:y val="0.05825"/>
          <c:w val="0.3015"/>
          <c:h val="0.9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0.497</cdr:y>
    </cdr:from>
    <cdr:to>
      <cdr:x>0.51375</cdr:x>
      <cdr:y>0.60825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28925" y="8477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23</xdr:row>
      <xdr:rowOff>171450</xdr:rowOff>
    </xdr:from>
    <xdr:to>
      <xdr:col>3</xdr:col>
      <xdr:colOff>533400</xdr:colOff>
      <xdr:row>33</xdr:row>
      <xdr:rowOff>0</xdr:rowOff>
    </xdr:to>
    <xdr:graphicFrame>
      <xdr:nvGraphicFramePr>
        <xdr:cNvPr id="1" name="1 Gráfico"/>
        <xdr:cNvGraphicFramePr/>
      </xdr:nvGraphicFramePr>
      <xdr:xfrm>
        <a:off x="628650" y="4371975"/>
        <a:ext cx="47339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24</xdr:row>
      <xdr:rowOff>0</xdr:rowOff>
    </xdr:from>
    <xdr:to>
      <xdr:col>10</xdr:col>
      <xdr:colOff>247650</xdr:colOff>
      <xdr:row>33</xdr:row>
      <xdr:rowOff>0</xdr:rowOff>
    </xdr:to>
    <xdr:graphicFrame>
      <xdr:nvGraphicFramePr>
        <xdr:cNvPr id="2" name="2 Gráfico"/>
        <xdr:cNvGraphicFramePr/>
      </xdr:nvGraphicFramePr>
      <xdr:xfrm>
        <a:off x="5876925" y="4391025"/>
        <a:ext cx="56673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34</xdr:row>
      <xdr:rowOff>28575</xdr:rowOff>
    </xdr:from>
    <xdr:to>
      <xdr:col>7</xdr:col>
      <xdr:colOff>28575</xdr:colOff>
      <xdr:row>43</xdr:row>
      <xdr:rowOff>28575</xdr:rowOff>
    </xdr:to>
    <xdr:graphicFrame>
      <xdr:nvGraphicFramePr>
        <xdr:cNvPr id="3" name="3 Gráfico"/>
        <xdr:cNvGraphicFramePr/>
      </xdr:nvGraphicFramePr>
      <xdr:xfrm>
        <a:off x="2886075" y="6324600"/>
        <a:ext cx="5667375" cy="171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24</xdr:row>
      <xdr:rowOff>28575</xdr:rowOff>
    </xdr:from>
    <xdr:to>
      <xdr:col>3</xdr:col>
      <xdr:colOff>904875</xdr:colOff>
      <xdr:row>33</xdr:row>
      <xdr:rowOff>0</xdr:rowOff>
    </xdr:to>
    <xdr:graphicFrame>
      <xdr:nvGraphicFramePr>
        <xdr:cNvPr id="1" name="1 Gráfico"/>
        <xdr:cNvGraphicFramePr/>
      </xdr:nvGraphicFramePr>
      <xdr:xfrm>
        <a:off x="581025" y="4705350"/>
        <a:ext cx="526732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24</xdr:row>
      <xdr:rowOff>19050</xdr:rowOff>
    </xdr:from>
    <xdr:to>
      <xdr:col>10</xdr:col>
      <xdr:colOff>228600</xdr:colOff>
      <xdr:row>33</xdr:row>
      <xdr:rowOff>0</xdr:rowOff>
    </xdr:to>
    <xdr:graphicFrame>
      <xdr:nvGraphicFramePr>
        <xdr:cNvPr id="2" name="2 Gráfico"/>
        <xdr:cNvGraphicFramePr/>
      </xdr:nvGraphicFramePr>
      <xdr:xfrm>
        <a:off x="6305550" y="4695825"/>
        <a:ext cx="540067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34</xdr:row>
      <xdr:rowOff>47625</xdr:rowOff>
    </xdr:from>
    <xdr:to>
      <xdr:col>7</xdr:col>
      <xdr:colOff>219075</xdr:colOff>
      <xdr:row>43</xdr:row>
      <xdr:rowOff>57150</xdr:rowOff>
    </xdr:to>
    <xdr:graphicFrame>
      <xdr:nvGraphicFramePr>
        <xdr:cNvPr id="3" name="3 Gráfico"/>
        <xdr:cNvGraphicFramePr/>
      </xdr:nvGraphicFramePr>
      <xdr:xfrm>
        <a:off x="4038600" y="6629400"/>
        <a:ext cx="4857750" cy="172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zoomScalePageLayoutView="0" workbookViewId="0" topLeftCell="A1">
      <selection activeCell="I41" sqref="I41"/>
    </sheetView>
  </sheetViews>
  <sheetFormatPr defaultColWidth="11.421875" defaultRowHeight="15"/>
  <cols>
    <col min="1" max="1" width="29.00390625" style="0" customWidth="1"/>
    <col min="2" max="2" width="29.57421875" style="0" customWidth="1"/>
    <col min="3" max="11" width="13.8515625" style="0" customWidth="1"/>
    <col min="12" max="13" width="5.28125" style="0" customWidth="1"/>
    <col min="15" max="15" width="18.8515625" style="0" customWidth="1"/>
    <col min="16" max="16" width="13.7109375" style="0" customWidth="1"/>
    <col min="17" max="20" width="9.00390625" style="0" customWidth="1"/>
  </cols>
  <sheetData>
    <row r="1" spans="1:13" ht="6.7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0"/>
      <c r="M1" s="10"/>
    </row>
    <row r="2" spans="1:15" ht="15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3"/>
      <c r="O2" s="3"/>
    </row>
    <row r="3" spans="1:15" ht="15.75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"/>
      <c r="M3" s="4"/>
      <c r="N3" s="3"/>
      <c r="O3" s="3"/>
    </row>
    <row r="4" spans="1:15" ht="6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</row>
    <row r="5" spans="1:15" ht="15.75" thickBot="1">
      <c r="A5" s="49" t="s">
        <v>1</v>
      </c>
      <c r="B5" s="25" t="s">
        <v>2</v>
      </c>
      <c r="C5" s="51" t="s">
        <v>35</v>
      </c>
      <c r="D5" s="52"/>
      <c r="E5" s="53"/>
      <c r="F5" s="51" t="s">
        <v>4</v>
      </c>
      <c r="G5" s="52"/>
      <c r="H5" s="53"/>
      <c r="I5" s="51" t="s">
        <v>5</v>
      </c>
      <c r="J5" s="52"/>
      <c r="K5" s="53"/>
      <c r="L5" s="11"/>
      <c r="M5" s="11"/>
      <c r="N5" s="3"/>
      <c r="O5" s="3"/>
    </row>
    <row r="6" spans="1:15" ht="15.75" thickBot="1">
      <c r="A6" s="50"/>
      <c r="B6" s="26" t="s">
        <v>6</v>
      </c>
      <c r="C6" s="26" t="s">
        <v>7</v>
      </c>
      <c r="D6" s="27" t="s">
        <v>9</v>
      </c>
      <c r="E6" s="28" t="s">
        <v>8</v>
      </c>
      <c r="F6" s="29" t="s">
        <v>7</v>
      </c>
      <c r="G6" s="27" t="s">
        <v>9</v>
      </c>
      <c r="H6" s="28" t="s">
        <v>8</v>
      </c>
      <c r="I6" s="29" t="s">
        <v>7</v>
      </c>
      <c r="J6" s="27" t="s">
        <v>9</v>
      </c>
      <c r="K6" s="28" t="s">
        <v>8</v>
      </c>
      <c r="L6" s="11"/>
      <c r="M6" s="11"/>
      <c r="N6" s="3"/>
      <c r="O6" s="3"/>
    </row>
    <row r="7" spans="1:18" ht="15">
      <c r="A7" s="30" t="s">
        <v>10</v>
      </c>
      <c r="B7" s="30" t="s">
        <v>11</v>
      </c>
      <c r="C7" s="31">
        <f aca="true" t="shared" si="0" ref="C7:C18">D7+E7</f>
        <v>68</v>
      </c>
      <c r="D7" s="32">
        <v>33</v>
      </c>
      <c r="E7" s="33">
        <v>35</v>
      </c>
      <c r="F7" s="34">
        <f aca="true" t="shared" si="1" ref="F7:F18">G7+H7</f>
        <v>46</v>
      </c>
      <c r="G7" s="32">
        <v>20</v>
      </c>
      <c r="H7" s="33">
        <v>26</v>
      </c>
      <c r="I7" s="34">
        <f aca="true" t="shared" si="2" ref="I7:I18">J7+K7</f>
        <v>45</v>
      </c>
      <c r="J7" s="32">
        <v>19</v>
      </c>
      <c r="K7" s="33">
        <v>26</v>
      </c>
      <c r="L7" s="12"/>
      <c r="M7" s="12"/>
      <c r="N7" s="3"/>
      <c r="O7" s="23" t="s">
        <v>11</v>
      </c>
      <c r="P7" s="24">
        <f aca="true" t="shared" si="3" ref="P7:P17">C7</f>
        <v>68</v>
      </c>
      <c r="Q7" s="24">
        <f aca="true" t="shared" si="4" ref="Q7:Q17">F7</f>
        <v>46</v>
      </c>
      <c r="R7" s="24">
        <f aca="true" t="shared" si="5" ref="R7:R17">I7</f>
        <v>45</v>
      </c>
    </row>
    <row r="8" spans="1:18" ht="15">
      <c r="A8" s="30" t="s">
        <v>12</v>
      </c>
      <c r="B8" s="30" t="s">
        <v>13</v>
      </c>
      <c r="C8" s="31">
        <f t="shared" si="0"/>
        <v>12</v>
      </c>
      <c r="D8" s="32">
        <v>5</v>
      </c>
      <c r="E8" s="33">
        <v>7</v>
      </c>
      <c r="F8" s="34">
        <f t="shared" si="1"/>
        <v>17</v>
      </c>
      <c r="G8" s="32">
        <v>10</v>
      </c>
      <c r="H8" s="33">
        <v>7</v>
      </c>
      <c r="I8" s="34">
        <f t="shared" si="2"/>
        <v>19</v>
      </c>
      <c r="J8" s="32">
        <v>15</v>
      </c>
      <c r="K8" s="33">
        <v>4</v>
      </c>
      <c r="L8" s="12"/>
      <c r="M8" s="12"/>
      <c r="N8" s="3"/>
      <c r="O8" s="23" t="s">
        <v>13</v>
      </c>
      <c r="P8" s="24">
        <f t="shared" si="3"/>
        <v>12</v>
      </c>
      <c r="Q8" s="24">
        <f t="shared" si="4"/>
        <v>17</v>
      </c>
      <c r="R8" s="24">
        <f t="shared" si="5"/>
        <v>19</v>
      </c>
    </row>
    <row r="9" spans="1:18" ht="15">
      <c r="A9" s="30"/>
      <c r="B9" s="30" t="s">
        <v>14</v>
      </c>
      <c r="C9" s="31">
        <f t="shared" si="0"/>
        <v>29</v>
      </c>
      <c r="D9" s="32">
        <v>17</v>
      </c>
      <c r="E9" s="33">
        <v>12</v>
      </c>
      <c r="F9" s="34">
        <f t="shared" si="1"/>
        <v>16</v>
      </c>
      <c r="G9" s="32">
        <v>7</v>
      </c>
      <c r="H9" s="33">
        <v>9</v>
      </c>
      <c r="I9" s="34">
        <f t="shared" si="2"/>
        <v>20</v>
      </c>
      <c r="J9" s="32">
        <v>10</v>
      </c>
      <c r="K9" s="33">
        <v>10</v>
      </c>
      <c r="L9" s="12"/>
      <c r="M9" s="12"/>
      <c r="N9" s="3"/>
      <c r="O9" s="23" t="s">
        <v>14</v>
      </c>
      <c r="P9" s="24">
        <f t="shared" si="3"/>
        <v>29</v>
      </c>
      <c r="Q9" s="24">
        <f t="shared" si="4"/>
        <v>16</v>
      </c>
      <c r="R9" s="24">
        <f t="shared" si="5"/>
        <v>20</v>
      </c>
    </row>
    <row r="10" spans="1:20" ht="15">
      <c r="A10" s="30"/>
      <c r="B10" s="30" t="s">
        <v>15</v>
      </c>
      <c r="C10" s="31">
        <f t="shared" si="0"/>
        <v>5</v>
      </c>
      <c r="D10" s="32">
        <v>3</v>
      </c>
      <c r="E10" s="33">
        <v>2</v>
      </c>
      <c r="F10" s="34">
        <f t="shared" si="1"/>
        <v>12</v>
      </c>
      <c r="G10" s="32">
        <v>6</v>
      </c>
      <c r="H10" s="33">
        <v>6</v>
      </c>
      <c r="I10" s="34">
        <f t="shared" si="2"/>
        <v>4</v>
      </c>
      <c r="J10" s="32">
        <v>2</v>
      </c>
      <c r="K10" s="33">
        <v>2</v>
      </c>
      <c r="L10" s="12"/>
      <c r="M10" s="12"/>
      <c r="N10" s="3"/>
      <c r="O10" s="23" t="s">
        <v>15</v>
      </c>
      <c r="P10" s="24">
        <f t="shared" si="3"/>
        <v>5</v>
      </c>
      <c r="Q10" s="24">
        <f t="shared" si="4"/>
        <v>12</v>
      </c>
      <c r="R10" s="24">
        <f t="shared" si="5"/>
        <v>4</v>
      </c>
      <c r="T10">
        <v>303</v>
      </c>
    </row>
    <row r="11" spans="1:20" ht="15">
      <c r="A11" s="30" t="s">
        <v>16</v>
      </c>
      <c r="B11" s="30" t="s">
        <v>17</v>
      </c>
      <c r="C11" s="31">
        <f t="shared" si="0"/>
        <v>26</v>
      </c>
      <c r="D11" s="32">
        <v>16</v>
      </c>
      <c r="E11" s="33">
        <v>10</v>
      </c>
      <c r="F11" s="34">
        <f t="shared" si="1"/>
        <v>30</v>
      </c>
      <c r="G11" s="32">
        <v>17</v>
      </c>
      <c r="H11" s="33">
        <v>13</v>
      </c>
      <c r="I11" s="34">
        <f t="shared" si="2"/>
        <v>18</v>
      </c>
      <c r="J11" s="32">
        <v>7</v>
      </c>
      <c r="K11" s="33">
        <v>11</v>
      </c>
      <c r="L11" s="12"/>
      <c r="M11" s="12"/>
      <c r="N11" s="3"/>
      <c r="O11" s="23" t="s">
        <v>17</v>
      </c>
      <c r="P11" s="24">
        <f t="shared" si="3"/>
        <v>26</v>
      </c>
      <c r="Q11" s="24">
        <f t="shared" si="4"/>
        <v>30</v>
      </c>
      <c r="R11" s="24">
        <f t="shared" si="5"/>
        <v>18</v>
      </c>
      <c r="T11">
        <v>21</v>
      </c>
    </row>
    <row r="12" spans="1:18" ht="15">
      <c r="A12" s="30" t="s">
        <v>18</v>
      </c>
      <c r="B12" s="30" t="s">
        <v>19</v>
      </c>
      <c r="C12" s="31">
        <f t="shared" si="0"/>
        <v>24</v>
      </c>
      <c r="D12" s="32">
        <v>13</v>
      </c>
      <c r="E12" s="33">
        <v>11</v>
      </c>
      <c r="F12" s="34">
        <f t="shared" si="1"/>
        <v>28</v>
      </c>
      <c r="G12" s="32">
        <v>18</v>
      </c>
      <c r="H12" s="33">
        <v>10</v>
      </c>
      <c r="I12" s="34">
        <f t="shared" si="2"/>
        <v>12</v>
      </c>
      <c r="J12" s="32">
        <v>6</v>
      </c>
      <c r="K12" s="33">
        <v>6</v>
      </c>
      <c r="L12" s="12"/>
      <c r="M12" s="12"/>
      <c r="N12" s="3"/>
      <c r="O12" s="23" t="s">
        <v>19</v>
      </c>
      <c r="P12" s="24">
        <f t="shared" si="3"/>
        <v>24</v>
      </c>
      <c r="Q12" s="24">
        <f t="shared" si="4"/>
        <v>28</v>
      </c>
      <c r="R12" s="24">
        <f t="shared" si="5"/>
        <v>12</v>
      </c>
    </row>
    <row r="13" spans="1:18" ht="15">
      <c r="A13" s="30"/>
      <c r="B13" s="30" t="s">
        <v>20</v>
      </c>
      <c r="C13" s="31">
        <f t="shared" si="0"/>
        <v>3</v>
      </c>
      <c r="D13" s="32">
        <v>2</v>
      </c>
      <c r="E13" s="33">
        <v>1</v>
      </c>
      <c r="F13" s="34">
        <f t="shared" si="1"/>
        <v>12</v>
      </c>
      <c r="G13" s="32">
        <v>6</v>
      </c>
      <c r="H13" s="33">
        <v>6</v>
      </c>
      <c r="I13" s="34">
        <f t="shared" si="2"/>
        <v>10</v>
      </c>
      <c r="J13" s="32">
        <v>4</v>
      </c>
      <c r="K13" s="33">
        <v>6</v>
      </c>
      <c r="L13" s="12"/>
      <c r="M13" s="12"/>
      <c r="N13" s="3"/>
      <c r="O13" s="23" t="s">
        <v>20</v>
      </c>
      <c r="P13" s="24">
        <f t="shared" si="3"/>
        <v>3</v>
      </c>
      <c r="Q13" s="24">
        <f t="shared" si="4"/>
        <v>12</v>
      </c>
      <c r="R13" s="24">
        <f t="shared" si="5"/>
        <v>10</v>
      </c>
    </row>
    <row r="14" spans="1:20" ht="15">
      <c r="A14" s="30"/>
      <c r="B14" s="30" t="s">
        <v>21</v>
      </c>
      <c r="C14" s="31">
        <f t="shared" si="0"/>
        <v>25</v>
      </c>
      <c r="D14" s="32">
        <v>13</v>
      </c>
      <c r="E14" s="33">
        <v>12</v>
      </c>
      <c r="F14" s="34">
        <f t="shared" si="1"/>
        <v>38</v>
      </c>
      <c r="G14" s="32">
        <v>20</v>
      </c>
      <c r="H14" s="33">
        <v>18</v>
      </c>
      <c r="I14" s="34">
        <f t="shared" si="2"/>
        <v>19</v>
      </c>
      <c r="J14" s="32">
        <v>9</v>
      </c>
      <c r="K14" s="33">
        <v>10</v>
      </c>
      <c r="L14" s="12"/>
      <c r="M14" s="12"/>
      <c r="N14" s="3"/>
      <c r="O14" s="23" t="s">
        <v>21</v>
      </c>
      <c r="P14" s="24">
        <f t="shared" si="3"/>
        <v>25</v>
      </c>
      <c r="Q14" s="24">
        <f t="shared" si="4"/>
        <v>38</v>
      </c>
      <c r="R14" s="24">
        <f t="shared" si="5"/>
        <v>19</v>
      </c>
      <c r="S14">
        <v>721</v>
      </c>
      <c r="T14">
        <v>100</v>
      </c>
    </row>
    <row r="15" spans="1:21" ht="15">
      <c r="A15" s="30" t="s">
        <v>22</v>
      </c>
      <c r="B15" s="30" t="s">
        <v>22</v>
      </c>
      <c r="C15" s="31">
        <f t="shared" si="0"/>
        <v>30</v>
      </c>
      <c r="D15" s="32">
        <v>13</v>
      </c>
      <c r="E15" s="33">
        <v>17</v>
      </c>
      <c r="F15" s="34">
        <f t="shared" si="1"/>
        <v>52</v>
      </c>
      <c r="G15" s="32">
        <v>10</v>
      </c>
      <c r="H15" s="33">
        <v>42</v>
      </c>
      <c r="I15" s="34">
        <f t="shared" si="2"/>
        <v>26</v>
      </c>
      <c r="J15" s="32">
        <v>15</v>
      </c>
      <c r="K15" s="33">
        <v>11</v>
      </c>
      <c r="L15" s="12"/>
      <c r="M15" s="12"/>
      <c r="N15" s="3"/>
      <c r="O15" s="23" t="s">
        <v>22</v>
      </c>
      <c r="P15" s="24">
        <f t="shared" si="3"/>
        <v>30</v>
      </c>
      <c r="Q15" s="24">
        <f t="shared" si="4"/>
        <v>52</v>
      </c>
      <c r="R15" s="24">
        <f t="shared" si="5"/>
        <v>26</v>
      </c>
      <c r="S15">
        <v>719</v>
      </c>
      <c r="T15">
        <f>S15*T14</f>
        <v>71900</v>
      </c>
      <c r="U15">
        <f>T15/S14</f>
        <v>99.72260748959778</v>
      </c>
    </row>
    <row r="16" spans="1:21" ht="15">
      <c r="A16" s="30" t="s">
        <v>23</v>
      </c>
      <c r="B16" s="30" t="s">
        <v>24</v>
      </c>
      <c r="C16" s="31">
        <f t="shared" si="0"/>
        <v>18</v>
      </c>
      <c r="D16" s="32">
        <v>8</v>
      </c>
      <c r="E16" s="33">
        <v>10</v>
      </c>
      <c r="F16" s="34">
        <f t="shared" si="1"/>
        <v>41</v>
      </c>
      <c r="G16" s="32">
        <v>19</v>
      </c>
      <c r="H16" s="33">
        <v>22</v>
      </c>
      <c r="I16" s="34">
        <f t="shared" si="2"/>
        <v>14</v>
      </c>
      <c r="J16" s="32">
        <v>8</v>
      </c>
      <c r="K16" s="33">
        <v>6</v>
      </c>
      <c r="L16" s="12"/>
      <c r="M16" s="12"/>
      <c r="N16" s="3"/>
      <c r="O16" s="23" t="s">
        <v>24</v>
      </c>
      <c r="P16" s="24">
        <f t="shared" si="3"/>
        <v>18</v>
      </c>
      <c r="Q16" s="24">
        <f t="shared" si="4"/>
        <v>41</v>
      </c>
      <c r="R16" s="24">
        <f t="shared" si="5"/>
        <v>14</v>
      </c>
      <c r="U16">
        <f>T14-U15</f>
        <v>0.27739251040222257</v>
      </c>
    </row>
    <row r="17" spans="1:18" ht="15">
      <c r="A17" s="30" t="s">
        <v>25</v>
      </c>
      <c r="B17" s="30" t="s">
        <v>26</v>
      </c>
      <c r="C17" s="31">
        <f t="shared" si="0"/>
        <v>20</v>
      </c>
      <c r="D17" s="32">
        <v>9</v>
      </c>
      <c r="E17" s="33">
        <v>11</v>
      </c>
      <c r="F17" s="34">
        <f t="shared" si="1"/>
        <v>40</v>
      </c>
      <c r="G17" s="32">
        <v>23</v>
      </c>
      <c r="H17" s="33">
        <v>17</v>
      </c>
      <c r="I17" s="34">
        <f t="shared" si="2"/>
        <v>10</v>
      </c>
      <c r="J17" s="32">
        <v>6</v>
      </c>
      <c r="K17" s="33">
        <v>4</v>
      </c>
      <c r="L17" s="12"/>
      <c r="M17" s="12"/>
      <c r="N17" s="3"/>
      <c r="O17" s="23" t="s">
        <v>26</v>
      </c>
      <c r="P17" s="24">
        <f t="shared" si="3"/>
        <v>20</v>
      </c>
      <c r="Q17" s="24">
        <f t="shared" si="4"/>
        <v>40</v>
      </c>
      <c r="R17" s="24">
        <f t="shared" si="5"/>
        <v>10</v>
      </c>
    </row>
    <row r="18" spans="1:18" ht="15.75" thickBot="1">
      <c r="A18" s="30" t="s">
        <v>27</v>
      </c>
      <c r="B18" s="30" t="s">
        <v>27</v>
      </c>
      <c r="C18" s="31">
        <f t="shared" si="0"/>
        <v>18</v>
      </c>
      <c r="D18" s="32">
        <v>11</v>
      </c>
      <c r="E18" s="33">
        <v>7</v>
      </c>
      <c r="F18" s="34">
        <f t="shared" si="1"/>
        <v>34</v>
      </c>
      <c r="G18" s="32">
        <v>19</v>
      </c>
      <c r="H18" s="33">
        <v>15</v>
      </c>
      <c r="I18" s="34">
        <f t="shared" si="2"/>
        <v>14</v>
      </c>
      <c r="J18" s="32">
        <v>7</v>
      </c>
      <c r="K18" s="33">
        <v>7</v>
      </c>
      <c r="L18" s="12"/>
      <c r="M18" s="12"/>
      <c r="N18" s="3"/>
      <c r="O18" s="23" t="s">
        <v>27</v>
      </c>
      <c r="P18" s="24">
        <f>C18</f>
        <v>18</v>
      </c>
      <c r="Q18" s="24">
        <f>F18</f>
        <v>34</v>
      </c>
      <c r="R18" s="24">
        <f>I18</f>
        <v>14</v>
      </c>
    </row>
    <row r="19" spans="1:15" ht="15.75" thickBot="1">
      <c r="A19" s="35" t="s">
        <v>28</v>
      </c>
      <c r="B19" s="36"/>
      <c r="C19" s="37">
        <f aca="true" t="shared" si="6" ref="C19:K19">SUM(C7:C18)</f>
        <v>278</v>
      </c>
      <c r="D19" s="38">
        <f t="shared" si="6"/>
        <v>143</v>
      </c>
      <c r="E19" s="39">
        <f t="shared" si="6"/>
        <v>135</v>
      </c>
      <c r="F19" s="37">
        <f t="shared" si="6"/>
        <v>366</v>
      </c>
      <c r="G19" s="38">
        <f t="shared" si="6"/>
        <v>175</v>
      </c>
      <c r="H19" s="39">
        <f t="shared" si="6"/>
        <v>191</v>
      </c>
      <c r="I19" s="37">
        <f t="shared" si="6"/>
        <v>211</v>
      </c>
      <c r="J19" s="38">
        <f t="shared" si="6"/>
        <v>108</v>
      </c>
      <c r="K19" s="40">
        <f t="shared" si="6"/>
        <v>103</v>
      </c>
      <c r="L19" s="5"/>
      <c r="M19" s="5"/>
      <c r="N19" s="3"/>
      <c r="O19" s="3"/>
    </row>
    <row r="20" spans="1:15" ht="14.25" customHeight="1">
      <c r="A20" s="6" t="s">
        <v>36</v>
      </c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22" ht="12" customHeight="1">
      <c r="A21" s="6" t="s">
        <v>29</v>
      </c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3"/>
      <c r="Q21" s="45"/>
      <c r="R21" s="45"/>
      <c r="S21" s="44"/>
      <c r="T21" s="45"/>
      <c r="U21" s="45"/>
      <c r="V21" s="44"/>
    </row>
    <row r="22" spans="1:22" ht="15.75">
      <c r="A22" s="46" t="s">
        <v>30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7"/>
      <c r="M22" s="7"/>
      <c r="N22" s="3"/>
      <c r="O22" s="3"/>
      <c r="P22" s="13"/>
      <c r="Q22" s="13"/>
      <c r="R22" s="13"/>
      <c r="S22" s="44"/>
      <c r="T22" s="13"/>
      <c r="U22" s="13"/>
      <c r="V22" s="44"/>
    </row>
    <row r="23" spans="1:22" ht="15.75">
      <c r="A23" s="46" t="s">
        <v>34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7"/>
      <c r="M23" s="7"/>
      <c r="N23" s="3"/>
      <c r="O23" s="3"/>
      <c r="P23" s="21"/>
      <c r="Q23" s="13"/>
      <c r="R23" s="13"/>
      <c r="S23" s="14"/>
      <c r="T23" s="13"/>
      <c r="U23" s="13"/>
      <c r="V23" s="14"/>
    </row>
    <row r="24" spans="1:2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1"/>
      <c r="Q24" s="13"/>
      <c r="R24" s="13"/>
      <c r="S24" s="14"/>
      <c r="T24" s="13"/>
      <c r="U24" s="13"/>
      <c r="V24" s="14"/>
    </row>
    <row r="25" spans="16:22" ht="15">
      <c r="P25" s="21"/>
      <c r="Q25" s="13"/>
      <c r="R25" s="13"/>
      <c r="S25" s="14"/>
      <c r="T25" s="13"/>
      <c r="U25" s="13"/>
      <c r="V25" s="14"/>
    </row>
    <row r="26" spans="16:22" ht="15">
      <c r="P26" s="22"/>
      <c r="Q26" s="15"/>
      <c r="R26" s="15"/>
      <c r="S26" s="17"/>
      <c r="T26" s="15"/>
      <c r="U26" s="15"/>
      <c r="V26" s="16"/>
    </row>
    <row r="27" spans="16:22" ht="15">
      <c r="P27" s="21"/>
      <c r="Q27" s="15"/>
      <c r="R27" s="15"/>
      <c r="S27" s="17"/>
      <c r="T27" s="15"/>
      <c r="U27" s="15"/>
      <c r="V27" s="17"/>
    </row>
    <row r="28" spans="16:22" ht="15">
      <c r="P28" s="21"/>
      <c r="Q28" s="15"/>
      <c r="R28" s="15"/>
      <c r="S28" s="17"/>
      <c r="T28" s="18"/>
      <c r="U28" s="15"/>
      <c r="V28" s="17"/>
    </row>
    <row r="29" ht="15">
      <c r="V29" s="8"/>
    </row>
    <row r="38" spans="1:13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5.75" thickBo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9"/>
      <c r="M48" s="9"/>
    </row>
    <row r="49" spans="1:13" ht="15.75" thickTop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</sheetData>
  <sheetProtection/>
  <mergeCells count="12">
    <mergeCell ref="A23:K23"/>
    <mergeCell ref="A2:K2"/>
    <mergeCell ref="A3:K3"/>
    <mergeCell ref="A5:A6"/>
    <mergeCell ref="C5:E5"/>
    <mergeCell ref="F5:H5"/>
    <mergeCell ref="I5:K5"/>
    <mergeCell ref="A22:K22"/>
    <mergeCell ref="S21:S22"/>
    <mergeCell ref="V21:V22"/>
    <mergeCell ref="T21:U21"/>
    <mergeCell ref="Q21:R21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600" verticalDpi="600" orientation="landscape" paperSize="9" scale="71" r:id="rId2"/>
  <headerFooter alignWithMargins="0">
    <oddHeader>&amp;L&amp;"Times New Roman,Normal"Cap. IV&amp;C&amp;"Times New Roman,Normal"ESTADISTICA UNALM 2015&amp;10
&amp;R&amp;"Times New Roman,Normal"Pág. 36</oddHeader>
    <oddFooter>&amp;C&amp;"Times New Roman,Normal"UNIVERSIDAD NACIONAL AGRARIA LA MOLINA - Oficina de Planificación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0">
      <selection activeCell="A24" sqref="A24"/>
    </sheetView>
  </sheetViews>
  <sheetFormatPr defaultColWidth="11.421875" defaultRowHeight="15"/>
  <cols>
    <col min="1" max="1" width="29.00390625" style="0" customWidth="1"/>
    <col min="2" max="2" width="31.140625" style="0" customWidth="1"/>
    <col min="3" max="11" width="14.00390625" style="0" customWidth="1"/>
    <col min="12" max="12" width="0.13671875" style="0" hidden="1" customWidth="1"/>
  </cols>
  <sheetData>
    <row r="1" spans="1:11" ht="15.75" thickTop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>
      <c r="A5" s="49" t="s">
        <v>1</v>
      </c>
      <c r="B5" s="25" t="s">
        <v>2</v>
      </c>
      <c r="C5" s="51" t="s">
        <v>3</v>
      </c>
      <c r="D5" s="52"/>
      <c r="E5" s="53"/>
      <c r="F5" s="51" t="s">
        <v>4</v>
      </c>
      <c r="G5" s="52"/>
      <c r="H5" s="53"/>
      <c r="I5" s="51" t="s">
        <v>5</v>
      </c>
      <c r="J5" s="52"/>
      <c r="K5" s="53"/>
    </row>
    <row r="6" spans="1:11" ht="15.75" thickBot="1">
      <c r="A6" s="50"/>
      <c r="B6" s="26" t="s">
        <v>6</v>
      </c>
      <c r="C6" s="26" t="s">
        <v>7</v>
      </c>
      <c r="D6" s="27" t="s">
        <v>9</v>
      </c>
      <c r="E6" s="28" t="s">
        <v>8</v>
      </c>
      <c r="F6" s="29" t="s">
        <v>7</v>
      </c>
      <c r="G6" s="27" t="s">
        <v>9</v>
      </c>
      <c r="H6" s="28" t="s">
        <v>8</v>
      </c>
      <c r="I6" s="29" t="s">
        <v>7</v>
      </c>
      <c r="J6" s="27" t="s">
        <v>9</v>
      </c>
      <c r="K6" s="28" t="s">
        <v>8</v>
      </c>
    </row>
    <row r="7" spans="1:11" ht="15">
      <c r="A7" s="30" t="s">
        <v>10</v>
      </c>
      <c r="B7" s="30" t="s">
        <v>11</v>
      </c>
      <c r="C7" s="31">
        <f aca="true" t="shared" si="0" ref="C7:C18">D7+E7</f>
        <v>0</v>
      </c>
      <c r="D7" s="32">
        <v>0</v>
      </c>
      <c r="E7" s="33">
        <v>0</v>
      </c>
      <c r="F7" s="34">
        <f aca="true" t="shared" si="1" ref="F7:F18">G7+H7</f>
        <v>72</v>
      </c>
      <c r="G7" s="32">
        <v>36</v>
      </c>
      <c r="H7" s="33">
        <v>36</v>
      </c>
      <c r="I7" s="34">
        <f aca="true" t="shared" si="2" ref="I7:I18">J7+K7</f>
        <v>26</v>
      </c>
      <c r="J7" s="32">
        <v>12</v>
      </c>
      <c r="K7" s="33">
        <v>14</v>
      </c>
    </row>
    <row r="8" spans="1:11" ht="15">
      <c r="A8" s="30" t="s">
        <v>12</v>
      </c>
      <c r="B8" s="30" t="s">
        <v>13</v>
      </c>
      <c r="C8" s="31">
        <f t="shared" si="0"/>
        <v>1</v>
      </c>
      <c r="D8" s="32">
        <v>1</v>
      </c>
      <c r="E8" s="33">
        <v>0</v>
      </c>
      <c r="F8" s="34">
        <f t="shared" si="1"/>
        <v>16</v>
      </c>
      <c r="G8" s="32">
        <v>7</v>
      </c>
      <c r="H8" s="33">
        <v>9</v>
      </c>
      <c r="I8" s="34">
        <f t="shared" si="2"/>
        <v>8</v>
      </c>
      <c r="J8" s="32">
        <v>7</v>
      </c>
      <c r="K8" s="33">
        <v>1</v>
      </c>
    </row>
    <row r="9" spans="1:11" ht="15">
      <c r="A9" s="30"/>
      <c r="B9" s="30" t="s">
        <v>14</v>
      </c>
      <c r="C9" s="31">
        <f t="shared" si="0"/>
        <v>7</v>
      </c>
      <c r="D9" s="32">
        <v>3</v>
      </c>
      <c r="E9" s="33">
        <v>4</v>
      </c>
      <c r="F9" s="34">
        <f t="shared" si="1"/>
        <v>5</v>
      </c>
      <c r="G9" s="32">
        <v>3</v>
      </c>
      <c r="H9" s="33">
        <v>2</v>
      </c>
      <c r="I9" s="34">
        <f t="shared" si="2"/>
        <v>2</v>
      </c>
      <c r="J9" s="32">
        <v>2</v>
      </c>
      <c r="K9" s="33">
        <v>0</v>
      </c>
    </row>
    <row r="10" spans="1:11" ht="15">
      <c r="A10" s="30"/>
      <c r="B10" s="30" t="s">
        <v>15</v>
      </c>
      <c r="C10" s="31">
        <f t="shared" si="0"/>
        <v>4</v>
      </c>
      <c r="D10" s="32">
        <v>2</v>
      </c>
      <c r="E10" s="33">
        <v>2</v>
      </c>
      <c r="F10" s="34">
        <f t="shared" si="1"/>
        <v>31</v>
      </c>
      <c r="G10" s="32">
        <v>19</v>
      </c>
      <c r="H10" s="33">
        <v>12</v>
      </c>
      <c r="I10" s="34">
        <f t="shared" si="2"/>
        <v>9</v>
      </c>
      <c r="J10" s="32">
        <v>4</v>
      </c>
      <c r="K10" s="33">
        <v>5</v>
      </c>
    </row>
    <row r="11" spans="1:11" ht="15">
      <c r="A11" s="30" t="s">
        <v>16</v>
      </c>
      <c r="B11" s="30" t="s">
        <v>17</v>
      </c>
      <c r="C11" s="31">
        <f t="shared" si="0"/>
        <v>3</v>
      </c>
      <c r="D11" s="32">
        <v>2</v>
      </c>
      <c r="E11" s="33">
        <v>1</v>
      </c>
      <c r="F11" s="34">
        <f t="shared" si="1"/>
        <v>26</v>
      </c>
      <c r="G11" s="32">
        <v>17</v>
      </c>
      <c r="H11" s="33">
        <v>9</v>
      </c>
      <c r="I11" s="34">
        <f t="shared" si="2"/>
        <v>8</v>
      </c>
      <c r="J11" s="32">
        <v>2</v>
      </c>
      <c r="K11" s="33">
        <v>6</v>
      </c>
    </row>
    <row r="12" spans="1:11" ht="15">
      <c r="A12" s="30" t="s">
        <v>18</v>
      </c>
      <c r="B12" s="30" t="s">
        <v>19</v>
      </c>
      <c r="C12" s="31">
        <f t="shared" si="0"/>
        <v>1</v>
      </c>
      <c r="D12" s="32">
        <v>0</v>
      </c>
      <c r="E12" s="33">
        <v>1</v>
      </c>
      <c r="F12" s="34">
        <f t="shared" si="1"/>
        <v>31</v>
      </c>
      <c r="G12" s="32">
        <v>17</v>
      </c>
      <c r="H12" s="33">
        <v>14</v>
      </c>
      <c r="I12" s="34">
        <f t="shared" si="2"/>
        <v>14</v>
      </c>
      <c r="J12" s="32">
        <v>8</v>
      </c>
      <c r="K12" s="33">
        <v>6</v>
      </c>
    </row>
    <row r="13" spans="1:11" ht="15">
      <c r="A13" s="30"/>
      <c r="B13" s="30" t="s">
        <v>20</v>
      </c>
      <c r="C13" s="31">
        <f t="shared" si="0"/>
        <v>3</v>
      </c>
      <c r="D13" s="32">
        <v>1</v>
      </c>
      <c r="E13" s="33">
        <v>2</v>
      </c>
      <c r="F13" s="34">
        <f t="shared" si="1"/>
        <v>8</v>
      </c>
      <c r="G13" s="32">
        <v>1</v>
      </c>
      <c r="H13" s="33">
        <v>7</v>
      </c>
      <c r="I13" s="34">
        <f t="shared" si="2"/>
        <v>3</v>
      </c>
      <c r="J13" s="32">
        <v>0</v>
      </c>
      <c r="K13" s="33">
        <v>3</v>
      </c>
    </row>
    <row r="14" spans="1:11" ht="15">
      <c r="A14" s="30"/>
      <c r="B14" s="30" t="s">
        <v>21</v>
      </c>
      <c r="C14" s="31">
        <f t="shared" si="0"/>
        <v>0</v>
      </c>
      <c r="D14" s="32">
        <v>0</v>
      </c>
      <c r="E14" s="33">
        <v>0</v>
      </c>
      <c r="F14" s="34">
        <f t="shared" si="1"/>
        <v>36</v>
      </c>
      <c r="G14" s="32">
        <v>18</v>
      </c>
      <c r="H14" s="33">
        <v>18</v>
      </c>
      <c r="I14" s="34">
        <f t="shared" si="2"/>
        <v>22</v>
      </c>
      <c r="J14" s="32">
        <v>15</v>
      </c>
      <c r="K14" s="33">
        <v>7</v>
      </c>
    </row>
    <row r="15" spans="1:11" ht="15">
      <c r="A15" s="30" t="s">
        <v>22</v>
      </c>
      <c r="B15" s="30" t="s">
        <v>22</v>
      </c>
      <c r="C15" s="31">
        <f t="shared" si="0"/>
        <v>3</v>
      </c>
      <c r="D15" s="32">
        <v>1</v>
      </c>
      <c r="E15" s="33">
        <v>2</v>
      </c>
      <c r="F15" s="34">
        <f t="shared" si="1"/>
        <v>35</v>
      </c>
      <c r="G15" s="32">
        <v>14</v>
      </c>
      <c r="H15" s="33">
        <v>21</v>
      </c>
      <c r="I15" s="34">
        <f t="shared" si="2"/>
        <v>18</v>
      </c>
      <c r="J15" s="32">
        <v>7</v>
      </c>
      <c r="K15" s="33">
        <v>11</v>
      </c>
    </row>
    <row r="16" spans="1:11" ht="15">
      <c r="A16" s="30" t="s">
        <v>23</v>
      </c>
      <c r="B16" s="30" t="s">
        <v>24</v>
      </c>
      <c r="C16" s="31">
        <f t="shared" si="0"/>
        <v>2</v>
      </c>
      <c r="D16" s="32">
        <v>2</v>
      </c>
      <c r="E16" s="33">
        <v>0</v>
      </c>
      <c r="F16" s="34">
        <f t="shared" si="1"/>
        <v>20</v>
      </c>
      <c r="G16" s="32">
        <v>9</v>
      </c>
      <c r="H16" s="33">
        <v>11</v>
      </c>
      <c r="I16" s="34">
        <f t="shared" si="2"/>
        <v>10</v>
      </c>
      <c r="J16" s="32">
        <v>7</v>
      </c>
      <c r="K16" s="33">
        <v>3</v>
      </c>
    </row>
    <row r="17" spans="1:11" ht="15">
      <c r="A17" s="30" t="s">
        <v>25</v>
      </c>
      <c r="B17" s="30" t="s">
        <v>26</v>
      </c>
      <c r="C17" s="31">
        <f t="shared" si="0"/>
        <v>2</v>
      </c>
      <c r="D17" s="32">
        <v>1</v>
      </c>
      <c r="E17" s="33">
        <v>1</v>
      </c>
      <c r="F17" s="34">
        <f t="shared" si="1"/>
        <v>34</v>
      </c>
      <c r="G17" s="32">
        <v>16</v>
      </c>
      <c r="H17" s="33">
        <v>18</v>
      </c>
      <c r="I17" s="34">
        <f t="shared" si="2"/>
        <v>22</v>
      </c>
      <c r="J17" s="32">
        <v>11</v>
      </c>
      <c r="K17" s="33">
        <v>11</v>
      </c>
    </row>
    <row r="18" spans="1:11" ht="15.75" thickBot="1">
      <c r="A18" s="30" t="s">
        <v>27</v>
      </c>
      <c r="B18" s="30" t="s">
        <v>27</v>
      </c>
      <c r="C18" s="31">
        <f t="shared" si="0"/>
        <v>0</v>
      </c>
      <c r="D18" s="32">
        <v>0</v>
      </c>
      <c r="E18" s="33">
        <v>0</v>
      </c>
      <c r="F18" s="34">
        <f t="shared" si="1"/>
        <v>18</v>
      </c>
      <c r="G18" s="32">
        <v>11</v>
      </c>
      <c r="H18" s="33">
        <v>7</v>
      </c>
      <c r="I18" s="34">
        <f t="shared" si="2"/>
        <v>22</v>
      </c>
      <c r="J18" s="32">
        <v>10</v>
      </c>
      <c r="K18" s="33">
        <v>12</v>
      </c>
    </row>
    <row r="19" spans="1:11" ht="15.75" thickBot="1">
      <c r="A19" s="35" t="s">
        <v>28</v>
      </c>
      <c r="B19" s="36"/>
      <c r="C19" s="37">
        <f aca="true" t="shared" si="3" ref="C19:K19">SUM(C7:C18)</f>
        <v>26</v>
      </c>
      <c r="D19" s="38">
        <f t="shared" si="3"/>
        <v>13</v>
      </c>
      <c r="E19" s="39">
        <f t="shared" si="3"/>
        <v>13</v>
      </c>
      <c r="F19" s="37">
        <f t="shared" si="3"/>
        <v>332</v>
      </c>
      <c r="G19" s="38">
        <f t="shared" si="3"/>
        <v>168</v>
      </c>
      <c r="H19" s="39">
        <f t="shared" si="3"/>
        <v>164</v>
      </c>
      <c r="I19" s="37">
        <f t="shared" si="3"/>
        <v>164</v>
      </c>
      <c r="J19" s="38">
        <f t="shared" si="3"/>
        <v>85</v>
      </c>
      <c r="K19" s="40">
        <f t="shared" si="3"/>
        <v>79</v>
      </c>
    </row>
    <row r="20" spans="1:11" ht="15">
      <c r="A20" s="6" t="s">
        <v>33</v>
      </c>
      <c r="B20" s="6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41" t="s">
        <v>29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5.75">
      <c r="A22" s="46" t="s">
        <v>30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15.75">
      <c r="A23" s="46" t="s">
        <v>37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42" spans="1:11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2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4.25" customHeight="1" thickBo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ht="15.75" thickTop="1"/>
  </sheetData>
  <sheetProtection/>
  <mergeCells count="8">
    <mergeCell ref="A22:K22"/>
    <mergeCell ref="A23:K23"/>
    <mergeCell ref="A2:K2"/>
    <mergeCell ref="A3:K3"/>
    <mergeCell ref="A5:A6"/>
    <mergeCell ref="C5:E5"/>
    <mergeCell ref="F5:H5"/>
    <mergeCell ref="I5:K5"/>
  </mergeCells>
  <printOptions horizontalCentered="1" verticalCentered="1"/>
  <pageMargins left="0.7086614173228347" right="0.7086614173228347" top="0.7480314960629921" bottom="0.92" header="0.5905511811023623" footer="0.5905511811023623"/>
  <pageSetup horizontalDpi="300" verticalDpi="300" orientation="landscape" paperSize="9" scale="70" r:id="rId2"/>
  <headerFooter alignWithMargins="0">
    <oddHeader>&amp;L&amp;"Times New Roman,Normal"Cap. IV&amp;C&amp;"Times New Roman,Normal"ESTADISTICA UNALM  2015&amp;R&amp;"Times New Roman,Normal"Pág. 37</oddHeader>
    <oddFooter>&amp;C&amp;"Times New Roman,Normal"UNIVERSIDAD NACIONAL AGRARIA LA MOLINA - Oficina de Planificación&amp;"Calibri,Normal"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2016-03-07T19:17:21Z</cp:lastPrinted>
  <dcterms:created xsi:type="dcterms:W3CDTF">2016-01-29T19:29:53Z</dcterms:created>
  <dcterms:modified xsi:type="dcterms:W3CDTF">2016-03-10T14:33:27Z</dcterms:modified>
  <cp:category/>
  <cp:version/>
  <cp:contentType/>
  <cp:contentStatus/>
</cp:coreProperties>
</file>